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meus doc\SECRETARIA DE OBRAS\2018\CAMPO SOCIETY\EMENDA MOCHI\PARA ENVIAR\"/>
    </mc:Choice>
  </mc:AlternateContent>
  <xr:revisionPtr revIDLastSave="0" documentId="10_ncr:8100000_{0B944778-F027-4053-B613-81E601CDCDB5}" xr6:coauthVersionLast="33" xr6:coauthVersionMax="33" xr10:uidLastSave="{00000000-0000-0000-0000-000000000000}"/>
  <bookViews>
    <workbookView xWindow="0" yWindow="0" windowWidth="28800" windowHeight="12225" xr2:uid="{00000000-000D-0000-FFFF-FFFF00000000}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I14" i="1" l="1"/>
  <c r="I16" i="1" s="1"/>
  <c r="G14" i="1"/>
  <c r="E14" i="1"/>
  <c r="I13" i="1"/>
  <c r="G13" i="1"/>
  <c r="E13" i="1"/>
  <c r="D16" i="1" l="1"/>
  <c r="C12" i="1" s="1"/>
  <c r="G12" i="1"/>
  <c r="G16" i="1" s="1"/>
  <c r="E12" i="1"/>
  <c r="E11" i="1"/>
  <c r="E16" i="1" s="1"/>
  <c r="C11" i="1" l="1"/>
  <c r="C14" i="1"/>
  <c r="C13" i="1"/>
  <c r="C15" i="1" l="1"/>
</calcChain>
</file>

<file path=xl/sharedStrings.xml><?xml version="1.0" encoding="utf-8"?>
<sst xmlns="http://schemas.openxmlformats.org/spreadsheetml/2006/main" count="30" uniqueCount="25">
  <si>
    <t>CRONOGRAMA FÍSICO FINANCEIRO</t>
  </si>
  <si>
    <t>ITEM</t>
  </si>
  <si>
    <t>SERVIÇO</t>
  </si>
  <si>
    <t>PERC.</t>
  </si>
  <si>
    <t>TOTAL</t>
  </si>
  <si>
    <t>Dias</t>
  </si>
  <si>
    <t>%</t>
  </si>
  <si>
    <t>R$</t>
  </si>
  <si>
    <t>01 à 30</t>
  </si>
  <si>
    <t>30 à 60</t>
  </si>
  <si>
    <t>60 à 90</t>
  </si>
  <si>
    <t>02</t>
  </si>
  <si>
    <t>01</t>
  </si>
  <si>
    <t>03</t>
  </si>
  <si>
    <t>TOTAL ACUMULADO</t>
  </si>
  <si>
    <t>90 à 120</t>
  </si>
  <si>
    <t>04</t>
  </si>
  <si>
    <t>Obra: Construção de Campo Society - 30,00x50,00 metros</t>
  </si>
  <si>
    <t>Local: Rua Osvaldo Ferraz s/n</t>
  </si>
  <si>
    <t>SERVIÇOS PRELIMINARES</t>
  </si>
  <si>
    <t>SERVIÇOS COMPLEMENTARES</t>
  </si>
  <si>
    <t>FECHAMENTO</t>
  </si>
  <si>
    <t>ILUMINAÇÃO</t>
  </si>
  <si>
    <t>Selviria-MS , 28 de Maio de 2018</t>
  </si>
  <si>
    <t>Valor total = R$ 189.533,22 (Cento e oitenta e nove mil  quinhentos e trinta e três reais e vinte e dois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</si>
</sst>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</font>
    <font>
      <sz val="16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6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0" borderId="0" xfId="0" applyBorder="1"/>
    <xf numFmtId="4" fontId="0" fillId="0" borderId="0" xfId="0" applyNumberFormat="1"/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5" fillId="0" borderId="8" xfId="0" applyFont="1" applyBorder="1" applyAlignment="1">
      <alignment horizontal="center"/>
    </xf>
    <xf numFmtId="0" fontId="6" fillId="0" borderId="0" xfId="0" applyFont="1" applyBorder="1"/>
    <xf numFmtId="0" fontId="6" fillId="0" borderId="4" xfId="0" applyFont="1" applyBorder="1"/>
    <xf numFmtId="0" fontId="5" fillId="0" borderId="5" xfId="0" applyFont="1" applyBorder="1" applyAlignment="1"/>
    <xf numFmtId="0" fontId="5" fillId="0" borderId="6" xfId="0" applyFont="1" applyBorder="1" applyAlignment="1"/>
    <xf numFmtId="0" fontId="6" fillId="0" borderId="6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2" xfId="0" applyBorder="1"/>
    <xf numFmtId="0" fontId="4" fillId="0" borderId="1" xfId="0" applyFont="1" applyFill="1" applyBorder="1"/>
    <xf numFmtId="4" fontId="8" fillId="0" borderId="1" xfId="0" applyNumberFormat="1" applyFont="1" applyBorder="1"/>
    <xf numFmtId="0" fontId="0" fillId="0" borderId="12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4" xfId="0" applyBorder="1"/>
    <xf numFmtId="9" fontId="0" fillId="0" borderId="14" xfId="0" applyNumberFormat="1" applyBorder="1"/>
    <xf numFmtId="4" fontId="0" fillId="0" borderId="14" xfId="0" applyNumberFormat="1" applyBorder="1"/>
    <xf numFmtId="0" fontId="0" fillId="0" borderId="15" xfId="0" applyBorder="1"/>
    <xf numFmtId="0" fontId="0" fillId="0" borderId="16" xfId="0" applyBorder="1"/>
    <xf numFmtId="0" fontId="0" fillId="0" borderId="8" xfId="0" applyBorder="1"/>
    <xf numFmtId="2" fontId="0" fillId="0" borderId="1" xfId="0" applyNumberFormat="1" applyBorder="1" applyAlignment="1">
      <alignment horizontal="center"/>
    </xf>
    <xf numFmtId="0" fontId="0" fillId="0" borderId="17" xfId="0" applyBorder="1"/>
    <xf numFmtId="0" fontId="8" fillId="0" borderId="18" xfId="0" applyFont="1" applyBorder="1"/>
    <xf numFmtId="0" fontId="0" fillId="0" borderId="18" xfId="0" applyBorder="1"/>
    <xf numFmtId="0" fontId="0" fillId="0" borderId="19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164" fontId="0" fillId="0" borderId="1" xfId="1" applyFont="1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1438275</xdr:colOff>
      <xdr:row>0</xdr:row>
      <xdr:rowOff>57150</xdr:rowOff>
    </xdr:from>
    <xdr:to>
      <xdr:col>8</xdr:col>
      <xdr:colOff>114300</xdr:colOff>
      <xdr:row>0</xdr:row>
      <xdr:rowOff>247650</xdr:rowOff>
    </xdr:to>
    <xdr:sp macro="" textlink="">
      <xdr:nvSpPr>
        <xdr:cNvPr id="1025" name="Word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819275" y="57150"/>
          <a:ext cx="5086350" cy="1905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8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PREFEITURA MUNICIPAL DE SELVÍRIA</a:t>
          </a:r>
        </a:p>
      </xdr:txBody>
    </xdr:sp>
    <xdr:clientData/>
  </xdr:twoCellAnchor>
  <xdr:twoCellAnchor>
    <xdr:from>
      <xdr:col>1</xdr:col>
      <xdr:colOff>1695450</xdr:colOff>
      <xdr:row>1</xdr:row>
      <xdr:rowOff>104775</xdr:rowOff>
    </xdr:from>
    <xdr:to>
      <xdr:col>6</xdr:col>
      <xdr:colOff>514350</xdr:colOff>
      <xdr:row>2</xdr:row>
      <xdr:rowOff>85725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076450" y="381000"/>
          <a:ext cx="4200525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8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ESTADO DE MATO GROSSO DO SUL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80" workbookViewId="0">
      <selection activeCell="B18" sqref="B18"/>
    </sheetView>
  </sheetViews>
  <sheetFormatPr defaultRowHeight="12.75" x14ac:dyDescent="0.2"/>
  <cols>
    <col min="1" max="1" width="5.7109375" customWidth="1"/>
    <col min="2" max="2" width="45.140625" customWidth="1"/>
    <col min="3" max="3" width="7.85546875" customWidth="1"/>
    <col min="4" max="4" width="12.28515625" bestFit="1" customWidth="1"/>
    <col min="5" max="5" width="10.7109375" customWidth="1"/>
    <col min="6" max="6" width="4.7109375" customWidth="1"/>
    <col min="7" max="7" width="10.7109375" customWidth="1"/>
    <col min="8" max="8" width="4.7109375" customWidth="1"/>
    <col min="9" max="9" width="10.7109375" customWidth="1"/>
    <col min="10" max="10" width="4.7109375" customWidth="1"/>
    <col min="11" max="11" width="9.28515625" hidden="1" customWidth="1"/>
    <col min="12" max="12" width="0.140625" customWidth="1"/>
    <col min="13" max="13" width="10.42578125" bestFit="1" customWidth="1"/>
    <col min="14" max="14" width="4.42578125" customWidth="1"/>
    <col min="15" max="15" width="10.140625" bestFit="1" customWidth="1"/>
  </cols>
  <sheetData>
    <row r="1" spans="1:15" ht="21.75" customHeight="1" thickTop="1" x14ac:dyDescent="0.3">
      <c r="A1" s="60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12"/>
      <c r="N1" s="13"/>
    </row>
    <row r="2" spans="1:15" ht="13.7" customHeight="1" x14ac:dyDescent="0.2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7"/>
      <c r="N2" s="14"/>
    </row>
    <row r="3" spans="1:15" ht="10.5" customHeight="1" thickBot="1" x14ac:dyDescent="0.2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5" s="1" customFormat="1" ht="26.25" customHeight="1" thickTop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6"/>
    </row>
    <row r="5" spans="1:15" s="1" customFormat="1" ht="9" customHeight="1" x14ac:dyDescent="0.25">
      <c r="A5" s="1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9"/>
      <c r="N5" s="20"/>
    </row>
    <row r="6" spans="1:15" s="1" customFormat="1" ht="21.75" customHeight="1" x14ac:dyDescent="0.25">
      <c r="A6" s="69" t="s">
        <v>17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1"/>
    </row>
    <row r="7" spans="1:15" s="1" customFormat="1" ht="20.25" customHeight="1" x14ac:dyDescent="0.25">
      <c r="A7" s="69" t="s">
        <v>18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</row>
    <row r="8" spans="1:15" s="1" customFormat="1" ht="13.7" customHeight="1" thickBot="1" x14ac:dyDescent="0.3">
      <c r="A8" s="21"/>
      <c r="B8" s="22"/>
      <c r="C8" s="23"/>
      <c r="D8" s="23"/>
      <c r="E8" s="23"/>
      <c r="F8" s="23"/>
      <c r="G8" s="72"/>
      <c r="H8" s="72"/>
      <c r="I8" s="72"/>
      <c r="J8" s="72"/>
      <c r="K8" s="72"/>
      <c r="L8" s="72"/>
      <c r="M8" s="72"/>
      <c r="N8" s="73"/>
    </row>
    <row r="9" spans="1:15" ht="13.7" customHeight="1" thickTop="1" x14ac:dyDescent="0.2">
      <c r="A9" s="24" t="s">
        <v>1</v>
      </c>
      <c r="B9" s="25" t="s">
        <v>2</v>
      </c>
      <c r="C9" s="25" t="s">
        <v>3</v>
      </c>
      <c r="D9" s="25" t="s">
        <v>4</v>
      </c>
      <c r="E9" s="67" t="s">
        <v>5</v>
      </c>
      <c r="F9" s="67"/>
      <c r="G9" s="67"/>
      <c r="H9" s="67"/>
      <c r="I9" s="67"/>
      <c r="J9" s="67"/>
      <c r="K9" s="67"/>
      <c r="L9" s="67"/>
      <c r="M9" s="67"/>
      <c r="N9" s="68"/>
    </row>
    <row r="10" spans="1:15" ht="13.7" customHeight="1" x14ac:dyDescent="0.2">
      <c r="A10" s="26"/>
      <c r="B10" s="5"/>
      <c r="C10" s="4" t="s">
        <v>6</v>
      </c>
      <c r="D10" s="4" t="s">
        <v>7</v>
      </c>
      <c r="E10" s="4" t="s">
        <v>8</v>
      </c>
      <c r="F10" s="4" t="s">
        <v>6</v>
      </c>
      <c r="G10" s="4" t="s">
        <v>9</v>
      </c>
      <c r="H10" s="4" t="s">
        <v>6</v>
      </c>
      <c r="I10" s="4" t="s">
        <v>10</v>
      </c>
      <c r="J10" s="4" t="s">
        <v>6</v>
      </c>
      <c r="K10" s="4"/>
      <c r="L10" s="4"/>
      <c r="M10" s="4" t="s">
        <v>15</v>
      </c>
      <c r="N10" s="27" t="s">
        <v>6</v>
      </c>
    </row>
    <row r="11" spans="1:15" ht="13.7" customHeight="1" x14ac:dyDescent="0.2">
      <c r="A11" s="26" t="s">
        <v>12</v>
      </c>
      <c r="B11" s="5" t="s">
        <v>19</v>
      </c>
      <c r="C11" s="40">
        <f>(D11*100)/D16</f>
        <v>4.8977482680872511</v>
      </c>
      <c r="D11" s="49">
        <v>9282.86</v>
      </c>
      <c r="E11" s="45">
        <f>D11*1</f>
        <v>9282.86</v>
      </c>
      <c r="F11" s="10">
        <v>100</v>
      </c>
      <c r="G11" s="47">
        <v>0</v>
      </c>
      <c r="H11" s="10"/>
      <c r="I11" s="9"/>
      <c r="J11" s="10"/>
      <c r="K11" s="10"/>
      <c r="L11" s="10"/>
      <c r="M11" s="9"/>
      <c r="N11" s="31"/>
    </row>
    <row r="12" spans="1:15" ht="13.7" customHeight="1" x14ac:dyDescent="0.2">
      <c r="A12" s="26" t="s">
        <v>11</v>
      </c>
      <c r="B12" s="5" t="s">
        <v>20</v>
      </c>
      <c r="C12" s="40">
        <f>(D12*100)/D16</f>
        <v>15.725776199021997</v>
      </c>
      <c r="D12" s="49">
        <v>29805.57</v>
      </c>
      <c r="E12" s="46">
        <f>D12*0.5</f>
        <v>14902.785</v>
      </c>
      <c r="F12" s="10">
        <v>50</v>
      </c>
      <c r="G12" s="46">
        <f>D12*0.5</f>
        <v>14902.785</v>
      </c>
      <c r="H12" s="10">
        <v>50</v>
      </c>
      <c r="I12" s="9"/>
      <c r="J12" s="10"/>
      <c r="K12" s="10"/>
      <c r="L12" s="10"/>
      <c r="M12" s="9"/>
      <c r="N12" s="31"/>
      <c r="O12" s="8"/>
    </row>
    <row r="13" spans="1:15" ht="13.7" customHeight="1" x14ac:dyDescent="0.2">
      <c r="A13" s="26" t="s">
        <v>13</v>
      </c>
      <c r="B13" s="5" t="s">
        <v>21</v>
      </c>
      <c r="C13" s="40">
        <f>(D13*100)/D16</f>
        <v>50.10871972733856</v>
      </c>
      <c r="D13" s="49">
        <v>94972.67</v>
      </c>
      <c r="E13" s="46">
        <f>D13*0.35</f>
        <v>33240.434499999996</v>
      </c>
      <c r="F13" s="10">
        <v>35</v>
      </c>
      <c r="G13" s="46">
        <f>0.35*D13</f>
        <v>33240.434499999996</v>
      </c>
      <c r="H13" s="10">
        <v>35</v>
      </c>
      <c r="I13" s="9">
        <f>D13*0.3</f>
        <v>28491.800999999999</v>
      </c>
      <c r="J13" s="10">
        <v>30</v>
      </c>
      <c r="K13" s="10"/>
      <c r="L13" s="10"/>
      <c r="M13" s="9"/>
      <c r="N13" s="31"/>
    </row>
    <row r="14" spans="1:15" ht="13.7" customHeight="1" x14ac:dyDescent="0.2">
      <c r="A14" s="26" t="s">
        <v>16</v>
      </c>
      <c r="B14" s="5" t="s">
        <v>22</v>
      </c>
      <c r="C14" s="40">
        <f>(D14*100)/D16</f>
        <v>29.267755805552188</v>
      </c>
      <c r="D14" s="49">
        <v>55472.12</v>
      </c>
      <c r="E14" s="46">
        <f>D14*0.2</f>
        <v>11094.424000000001</v>
      </c>
      <c r="F14" s="10">
        <v>20</v>
      </c>
      <c r="G14" s="46">
        <f>0.4*D14</f>
        <v>22188.848000000002</v>
      </c>
      <c r="H14" s="10">
        <v>40</v>
      </c>
      <c r="I14" s="9">
        <f>D14*0.4</f>
        <v>22188.848000000002</v>
      </c>
      <c r="J14" s="10">
        <v>40</v>
      </c>
      <c r="K14" s="10"/>
      <c r="L14" s="10"/>
      <c r="M14" s="9"/>
      <c r="N14" s="31"/>
    </row>
    <row r="15" spans="1:15" ht="13.5" customHeight="1" x14ac:dyDescent="0.25">
      <c r="A15" s="26"/>
      <c r="B15" s="29" t="s">
        <v>4</v>
      </c>
      <c r="C15" s="30">
        <f>SUM(C11:C14)</f>
        <v>100</v>
      </c>
      <c r="D15" s="6"/>
      <c r="E15" s="9"/>
      <c r="F15" s="10"/>
      <c r="G15" s="9"/>
      <c r="H15" s="10"/>
      <c r="I15" s="9"/>
      <c r="J15" s="10"/>
      <c r="K15" s="5"/>
      <c r="L15" s="5"/>
      <c r="M15" s="9"/>
      <c r="N15" s="31"/>
      <c r="O15" s="8"/>
    </row>
    <row r="16" spans="1:15" ht="16.5" customHeight="1" x14ac:dyDescent="0.25">
      <c r="A16" s="32"/>
      <c r="B16" s="3" t="s">
        <v>14</v>
      </c>
      <c r="C16" s="5"/>
      <c r="D16" s="48">
        <f>D11+D12+D13+D14</f>
        <v>189533.22</v>
      </c>
      <c r="E16" s="48">
        <f>SUM(E11:E15)</f>
        <v>68520.503499999992</v>
      </c>
      <c r="F16" s="45"/>
      <c r="G16" s="48">
        <f>SUM(G11:G15)</f>
        <v>70332.06749999999</v>
      </c>
      <c r="H16" s="5"/>
      <c r="I16" s="30">
        <f>I14+I13</f>
        <v>50680.649000000005</v>
      </c>
      <c r="J16" s="5"/>
      <c r="K16" s="5"/>
      <c r="L16" s="5"/>
      <c r="M16" s="30"/>
      <c r="N16" s="28"/>
    </row>
    <row r="17" spans="1:15" ht="13.7" customHeight="1" thickBot="1" x14ac:dyDescent="0.25">
      <c r="A17" s="33"/>
      <c r="B17" s="34"/>
      <c r="C17" s="35"/>
      <c r="D17" s="36"/>
      <c r="E17" s="34"/>
      <c r="F17" s="34"/>
      <c r="G17" s="34"/>
      <c r="H17" s="34"/>
      <c r="I17" s="34"/>
      <c r="J17" s="34"/>
      <c r="K17" s="34"/>
      <c r="L17" s="34"/>
      <c r="M17" s="34"/>
      <c r="N17" s="37"/>
    </row>
    <row r="18" spans="1:15" ht="20.25" customHeight="1" thickTop="1" thickBot="1" x14ac:dyDescent="0.3">
      <c r="A18" s="41"/>
      <c r="B18" s="42" t="s">
        <v>24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4"/>
    </row>
    <row r="19" spans="1:15" ht="13.7" customHeight="1" thickTop="1" x14ac:dyDescent="0.2">
      <c r="A19" s="38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8"/>
    </row>
    <row r="20" spans="1:15" ht="13.7" customHeight="1" x14ac:dyDescent="0.2">
      <c r="A20" s="50" t="s">
        <v>23</v>
      </c>
      <c r="B20" s="5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4"/>
      <c r="O20" s="8"/>
    </row>
    <row r="21" spans="1:15" ht="13.7" customHeight="1" x14ac:dyDescent="0.2">
      <c r="A21" s="3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14"/>
      <c r="O21" s="8"/>
    </row>
    <row r="22" spans="1:15" ht="13.7" customHeight="1" x14ac:dyDescent="0.25">
      <c r="A22" s="39"/>
      <c r="B22" s="1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4"/>
      <c r="O22" s="8"/>
    </row>
    <row r="23" spans="1:15" x14ac:dyDescent="0.2">
      <c r="A23" s="52"/>
      <c r="B23" s="53"/>
      <c r="C23" s="53"/>
      <c r="D23" s="53"/>
      <c r="E23" s="56"/>
      <c r="F23" s="56"/>
      <c r="G23" s="56"/>
      <c r="H23" s="56"/>
      <c r="I23" s="56"/>
      <c r="J23" s="56"/>
      <c r="K23" s="56"/>
      <c r="L23" s="56"/>
      <c r="M23" s="56"/>
      <c r="N23" s="57"/>
    </row>
    <row r="24" spans="1:15" ht="13.5" thickBot="1" x14ac:dyDescent="0.25">
      <c r="A24" s="54"/>
      <c r="B24" s="55"/>
      <c r="C24" s="55"/>
      <c r="D24" s="55"/>
      <c r="E24" s="58"/>
      <c r="F24" s="58"/>
      <c r="G24" s="58"/>
      <c r="H24" s="58"/>
      <c r="I24" s="58"/>
      <c r="J24" s="58"/>
      <c r="K24" s="58"/>
      <c r="L24" s="58"/>
      <c r="M24" s="58"/>
      <c r="N24" s="59"/>
    </row>
    <row r="25" spans="1:15" ht="13.5" thickTop="1" x14ac:dyDescent="0.2">
      <c r="G25" s="8"/>
    </row>
    <row r="26" spans="1:15" x14ac:dyDescent="0.2">
      <c r="G26" s="8"/>
    </row>
    <row r="30" spans="1:15" x14ac:dyDescent="0.2">
      <c r="E30" s="8"/>
    </row>
  </sheetData>
  <mergeCells count="11">
    <mergeCell ref="A20:B20"/>
    <mergeCell ref="A23:D23"/>
    <mergeCell ref="A24:D24"/>
    <mergeCell ref="E23:N24"/>
    <mergeCell ref="A1:L1"/>
    <mergeCell ref="A2:L2"/>
    <mergeCell ref="A4:N4"/>
    <mergeCell ref="E9:N9"/>
    <mergeCell ref="A6:N6"/>
    <mergeCell ref="A7:N7"/>
    <mergeCell ref="G8:N8"/>
  </mergeCells>
  <phoneticPr fontId="7" type="noConversion"/>
  <pageMargins left="0.78740157480314965" right="0.59055118110236227" top="1.5748031496062993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6" sqref="E16"/>
    </sheetView>
  </sheetViews>
  <sheetFormatPr defaultRowHeight="12.75" x14ac:dyDescent="0.2"/>
  <sheetData/>
  <phoneticPr fontId="7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7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Tributacao</dc:creator>
  <cp:lastModifiedBy>Microsoft Windows</cp:lastModifiedBy>
  <cp:lastPrinted>2018-06-06T13:00:44Z</cp:lastPrinted>
  <dcterms:created xsi:type="dcterms:W3CDTF">2005-02-24T18:37:40Z</dcterms:created>
  <dcterms:modified xsi:type="dcterms:W3CDTF">2018-06-06T13:02:33Z</dcterms:modified>
</cp:coreProperties>
</file>